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2"/>
  </bookViews>
  <sheets>
    <sheet name="記入用紙" sheetId="1" r:id="rId1"/>
    <sheet name="記入方法 " sheetId="2" r:id="rId2"/>
    <sheet name="記入例" sheetId="3" r:id="rId3"/>
  </sheets>
  <definedNames>
    <definedName name="_xlnm.Print_Area" localSheetId="0">'記入用紙'!$A$1:$L$31</definedName>
    <definedName name="_xlnm.Print_Area" localSheetId="2">'記入例'!$A$1:$L$31</definedName>
  </definedNames>
  <calcPr fullCalcOnLoad="1"/>
</workbook>
</file>

<file path=xl/sharedStrings.xml><?xml version="1.0" encoding="utf-8"?>
<sst xmlns="http://schemas.openxmlformats.org/spreadsheetml/2006/main" count="117" uniqueCount="45">
  <si>
    <t>記入者</t>
  </si>
  <si>
    <t>開催月日</t>
  </si>
  <si>
    <t>種別</t>
  </si>
  <si>
    <t>内容</t>
  </si>
  <si>
    <t>旅費交通費</t>
  </si>
  <si>
    <t>通信運搬費</t>
  </si>
  <si>
    <t>印刷製本費</t>
  </si>
  <si>
    <t>諸謝礼費</t>
  </si>
  <si>
    <t>参加人数</t>
  </si>
  <si>
    <t>賃　借　料</t>
  </si>
  <si>
    <t>雑　　費</t>
  </si>
  <si>
    <t>収　　入</t>
  </si>
  <si>
    <t>研究班・地区</t>
  </si>
  <si>
    <t xml:space="preserve"> </t>
  </si>
  <si>
    <t>　</t>
  </si>
  <si>
    <t>コード</t>
  </si>
  <si>
    <t>会議</t>
  </si>
  <si>
    <t>研修会</t>
  </si>
  <si>
    <t>実技講習</t>
  </si>
  <si>
    <t>セミナー</t>
  </si>
  <si>
    <t>コード</t>
  </si>
  <si>
    <t>その他</t>
  </si>
  <si>
    <t>宿泊セミナー・他</t>
  </si>
  <si>
    <t>研究班・地区・地区集会</t>
  </si>
  <si>
    <t>内容例</t>
  </si>
  <si>
    <t>健康祭り・他</t>
  </si>
  <si>
    <t>収入合計</t>
  </si>
  <si>
    <t>支出合計</t>
  </si>
  <si>
    <t>収支差額</t>
  </si>
  <si>
    <t>研究班・地区　　　　　　　専門グループ</t>
  </si>
  <si>
    <t>○○地区</t>
  </si>
  <si>
    <t>コード表</t>
  </si>
  <si>
    <t>山下　町子</t>
  </si>
  <si>
    <t>血糖測定について</t>
  </si>
  <si>
    <t>神奈川区健康まつり</t>
  </si>
  <si>
    <t>地区研修会（タイトル未定）</t>
  </si>
  <si>
    <t>第1回地区役員会議</t>
  </si>
  <si>
    <t>第2回地区役員会議</t>
  </si>
  <si>
    <t>第1回地区集会</t>
  </si>
  <si>
    <t>施設連絡責任者会議</t>
  </si>
  <si>
    <t>第2回地区集会</t>
  </si>
  <si>
    <t>第3回地区役員会議</t>
  </si>
  <si>
    <t>　</t>
  </si>
  <si>
    <t>横浜Ⅲ地区</t>
  </si>
  <si>
    <t>　　○○○○年度予算（事業）計画書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</si>
</sst>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ＭＳ Ｐゴシック"/>
      <family val="3"/>
    </font>
    <font>
      <sz val="10"/>
      <color indexed="10"/>
      <name val="HG創英角ｺﾞｼｯｸUB"/>
      <family val="3"/>
    </font>
    <font>
      <sz val="12"/>
      <name val="ＭＳ 明朝"/>
      <family val="1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S創英角ｺﾞｼｯｸUB"/>
      <family val="3"/>
    </font>
    <font>
      <sz val="12"/>
      <color indexed="8"/>
      <name val="HGS創英角ｺﾞｼｯｸUB"/>
      <family val="3"/>
    </font>
    <font>
      <sz val="14"/>
      <color indexed="10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41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6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38" fontId="0" fillId="0" borderId="11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7" xfId="49" applyFont="1" applyBorder="1" applyAlignment="1">
      <alignment/>
    </xf>
    <xf numFmtId="38" fontId="0" fillId="0" borderId="18" xfId="49" applyFont="1" applyBorder="1" applyAlignment="1">
      <alignment/>
    </xf>
    <xf numFmtId="38" fontId="0" fillId="0" borderId="0" xfId="49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38" fontId="0" fillId="32" borderId="11" xfId="49" applyFont="1" applyFill="1" applyBorder="1" applyAlignment="1">
      <alignment/>
    </xf>
    <xf numFmtId="38" fontId="0" fillId="32" borderId="12" xfId="49" applyFont="1" applyFill="1" applyBorder="1" applyAlignment="1">
      <alignment/>
    </xf>
    <xf numFmtId="38" fontId="0" fillId="32" borderId="13" xfId="49" applyFont="1" applyFill="1" applyBorder="1" applyAlignment="1">
      <alignment/>
    </xf>
    <xf numFmtId="38" fontId="0" fillId="32" borderId="14" xfId="49" applyFont="1" applyFill="1" applyBorder="1" applyAlignment="1">
      <alignment/>
    </xf>
    <xf numFmtId="38" fontId="0" fillId="32" borderId="15" xfId="49" applyFont="1" applyFill="1" applyBorder="1" applyAlignment="1">
      <alignment/>
    </xf>
    <xf numFmtId="38" fontId="0" fillId="32" borderId="16" xfId="49" applyFont="1" applyFill="1" applyBorder="1" applyAlignment="1">
      <alignment/>
    </xf>
    <xf numFmtId="38" fontId="0" fillId="32" borderId="17" xfId="49" applyFont="1" applyFill="1" applyBorder="1" applyAlignment="1">
      <alignment/>
    </xf>
    <xf numFmtId="38" fontId="0" fillId="32" borderId="18" xfId="49" applyFont="1" applyFill="1" applyBorder="1" applyAlignment="1">
      <alignment/>
    </xf>
    <xf numFmtId="38" fontId="0" fillId="32" borderId="0" xfId="49" applyFont="1" applyFill="1" applyBorder="1" applyAlignment="1">
      <alignment/>
    </xf>
    <xf numFmtId="0" fontId="3" fillId="33" borderId="20" xfId="0" applyFont="1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3" fillId="33" borderId="21" xfId="0" applyFont="1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3" fillId="33" borderId="22" xfId="0" applyFont="1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3" fillId="33" borderId="15" xfId="0" applyFont="1" applyFill="1" applyBorder="1" applyAlignment="1" applyProtection="1">
      <alignment/>
      <protection locked="0"/>
    </xf>
    <xf numFmtId="38" fontId="4" fillId="33" borderId="15" xfId="49" applyFont="1" applyFill="1" applyBorder="1" applyAlignment="1" applyProtection="1">
      <alignment/>
      <protection locked="0"/>
    </xf>
    <xf numFmtId="38" fontId="4" fillId="33" borderId="23" xfId="49" applyFont="1" applyFill="1" applyBorder="1" applyAlignment="1" applyProtection="1">
      <alignment/>
      <protection locked="0"/>
    </xf>
    <xf numFmtId="0" fontId="3" fillId="33" borderId="16" xfId="0" applyFont="1" applyFill="1" applyBorder="1" applyAlignment="1" applyProtection="1">
      <alignment/>
      <protection locked="0"/>
    </xf>
    <xf numFmtId="38" fontId="4" fillId="33" borderId="16" xfId="49" applyFont="1" applyFill="1" applyBorder="1" applyAlignment="1" applyProtection="1">
      <alignment/>
      <protection locked="0"/>
    </xf>
    <xf numFmtId="38" fontId="4" fillId="33" borderId="24" xfId="49" applyFont="1" applyFill="1" applyBorder="1" applyAlignment="1" applyProtection="1">
      <alignment/>
      <protection locked="0"/>
    </xf>
    <xf numFmtId="0" fontId="3" fillId="33" borderId="19" xfId="0" applyFont="1" applyFill="1" applyBorder="1" applyAlignment="1" applyProtection="1">
      <alignment/>
      <protection locked="0"/>
    </xf>
    <xf numFmtId="38" fontId="4" fillId="33" borderId="19" xfId="49" applyFont="1" applyFill="1" applyBorder="1" applyAlignment="1" applyProtection="1">
      <alignment/>
      <protection locked="0"/>
    </xf>
    <xf numFmtId="38" fontId="4" fillId="33" borderId="25" xfId="49" applyFont="1" applyFill="1" applyBorder="1" applyAlignment="1" applyProtection="1">
      <alignment/>
      <protection locked="0"/>
    </xf>
    <xf numFmtId="0" fontId="8" fillId="0" borderId="0" xfId="0" applyFont="1" applyAlignment="1">
      <alignment horizontal="left"/>
    </xf>
    <xf numFmtId="56" fontId="10" fillId="33" borderId="20" xfId="0" applyNumberFormat="1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10" fillId="33" borderId="15" xfId="0" applyFont="1" applyFill="1" applyBorder="1" applyAlignment="1" applyProtection="1">
      <alignment/>
      <protection locked="0"/>
    </xf>
    <xf numFmtId="38" fontId="12" fillId="33" borderId="15" xfId="49" applyFont="1" applyFill="1" applyBorder="1" applyAlignment="1" applyProtection="1">
      <alignment horizontal="center"/>
      <protection locked="0"/>
    </xf>
    <xf numFmtId="38" fontId="12" fillId="33" borderId="15" xfId="49" applyFont="1" applyFill="1" applyBorder="1" applyAlignment="1" applyProtection="1">
      <alignment/>
      <protection locked="0"/>
    </xf>
    <xf numFmtId="38" fontId="12" fillId="33" borderId="23" xfId="49" applyFont="1" applyFill="1" applyBorder="1" applyAlignment="1" applyProtection="1">
      <alignment/>
      <protection locked="0"/>
    </xf>
    <xf numFmtId="56" fontId="10" fillId="33" borderId="21" xfId="0" applyNumberFormat="1" applyFont="1" applyFill="1" applyBorder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center"/>
      <protection locked="0"/>
    </xf>
    <xf numFmtId="0" fontId="10" fillId="33" borderId="16" xfId="0" applyFont="1" applyFill="1" applyBorder="1" applyAlignment="1" applyProtection="1">
      <alignment/>
      <protection locked="0"/>
    </xf>
    <xf numFmtId="38" fontId="12" fillId="33" borderId="16" xfId="49" applyFont="1" applyFill="1" applyBorder="1" applyAlignment="1" applyProtection="1">
      <alignment horizontal="center"/>
      <protection locked="0"/>
    </xf>
    <xf numFmtId="38" fontId="12" fillId="33" borderId="16" xfId="49" applyFont="1" applyFill="1" applyBorder="1" applyAlignment="1" applyProtection="1">
      <alignment/>
      <protection locked="0"/>
    </xf>
    <xf numFmtId="38" fontId="12" fillId="33" borderId="24" xfId="49" applyFont="1" applyFill="1" applyBorder="1" applyAlignment="1" applyProtection="1">
      <alignment/>
      <protection locked="0"/>
    </xf>
    <xf numFmtId="38" fontId="9" fillId="33" borderId="16" xfId="49" applyFont="1" applyFill="1" applyBorder="1" applyAlignment="1" applyProtection="1">
      <alignment/>
      <protection locked="0"/>
    </xf>
    <xf numFmtId="38" fontId="9" fillId="33" borderId="24" xfId="49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3" fillId="33" borderId="10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16</xdr:row>
      <xdr:rowOff>152400</xdr:rowOff>
    </xdr:from>
    <xdr:to>
      <xdr:col>3</xdr:col>
      <xdr:colOff>266700</xdr:colOff>
      <xdr:row>19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38125" y="3543300"/>
          <a:ext cx="1800225" cy="704850"/>
        </a:xfrm>
        <a:prstGeom prst="wedgeRoundRectCallout">
          <a:avLst>
            <a:gd name="adj1" fmla="val -12962"/>
            <a:gd name="adj2" fmla="val -160810"/>
          </a:avLst>
        </a:prstGeom>
        <a:solidFill>
          <a:srgbClr val="FFFF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開催月日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開催日は、月だけでなく日にちも必ず記入する。</a:t>
          </a:r>
        </a:p>
      </xdr:txBody>
    </xdr:sp>
    <xdr:clientData/>
  </xdr:twoCellAnchor>
  <xdr:twoCellAnchor>
    <xdr:from>
      <xdr:col>3</xdr:col>
      <xdr:colOff>333375</xdr:colOff>
      <xdr:row>13</xdr:row>
      <xdr:rowOff>114300</xdr:rowOff>
    </xdr:from>
    <xdr:to>
      <xdr:col>5</xdr:col>
      <xdr:colOff>28575</xdr:colOff>
      <xdr:row>17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2105025" y="2733675"/>
          <a:ext cx="2266950" cy="942975"/>
        </a:xfrm>
        <a:prstGeom prst="wedgeRoundRectCallout">
          <a:avLst>
            <a:gd name="adj1" fmla="val -73111"/>
            <a:gd name="adj2" fmla="val -52300"/>
          </a:avLst>
        </a:prstGeom>
        <a:solidFill>
          <a:srgbClr val="FFFF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コードと種別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上記コード表の数値を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コード欄に入力する。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種別は自動的に入力される。</a:t>
          </a:r>
        </a:p>
      </xdr:txBody>
    </xdr:sp>
    <xdr:clientData/>
  </xdr:twoCellAnchor>
  <xdr:twoCellAnchor>
    <xdr:from>
      <xdr:col>1</xdr:col>
      <xdr:colOff>561975</xdr:colOff>
      <xdr:row>2</xdr:row>
      <xdr:rowOff>342900</xdr:rowOff>
    </xdr:from>
    <xdr:to>
      <xdr:col>5</xdr:col>
      <xdr:colOff>142875</xdr:colOff>
      <xdr:row>11</xdr:row>
      <xdr:rowOff>38100</xdr:rowOff>
    </xdr:to>
    <xdr:sp>
      <xdr:nvSpPr>
        <xdr:cNvPr id="3" name="AutoShape 4"/>
        <xdr:cNvSpPr>
          <a:spLocks/>
        </xdr:cNvSpPr>
      </xdr:nvSpPr>
      <xdr:spPr>
        <a:xfrm>
          <a:off x="1247775" y="685800"/>
          <a:ext cx="3238500" cy="1533525"/>
        </a:xfrm>
        <a:prstGeom prst="wedgeEllipseCallout">
          <a:avLst>
            <a:gd name="adj1" fmla="val -56273"/>
            <a:gd name="adj2" fmla="val 30328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0</xdr:row>
      <xdr:rowOff>66675</xdr:rowOff>
    </xdr:from>
    <xdr:to>
      <xdr:col>12</xdr:col>
      <xdr:colOff>733425</xdr:colOff>
      <xdr:row>3</xdr:row>
      <xdr:rowOff>47625</xdr:rowOff>
    </xdr:to>
    <xdr:sp>
      <xdr:nvSpPr>
        <xdr:cNvPr id="4" name="AutoShape 5"/>
        <xdr:cNvSpPr>
          <a:spLocks/>
        </xdr:cNvSpPr>
      </xdr:nvSpPr>
      <xdr:spPr>
        <a:xfrm>
          <a:off x="8724900" y="66675"/>
          <a:ext cx="2038350" cy="742950"/>
        </a:xfrm>
        <a:prstGeom prst="wedgeRoundRectCallout">
          <a:avLst>
            <a:gd name="adj1" fmla="val -77833"/>
            <a:gd name="adj2" fmla="val 35000"/>
          </a:avLst>
        </a:prstGeom>
        <a:solidFill>
          <a:srgbClr val="FFFF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記入者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記入者氏名を入れる。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通常は地区代表・研究班長名。</a:t>
          </a:r>
        </a:p>
      </xdr:txBody>
    </xdr:sp>
    <xdr:clientData/>
  </xdr:twoCellAnchor>
  <xdr:twoCellAnchor>
    <xdr:from>
      <xdr:col>5</xdr:col>
      <xdr:colOff>295275</xdr:colOff>
      <xdr:row>16</xdr:row>
      <xdr:rowOff>9525</xdr:rowOff>
    </xdr:from>
    <xdr:to>
      <xdr:col>8</xdr:col>
      <xdr:colOff>200025</xdr:colOff>
      <xdr:row>19</xdr:row>
      <xdr:rowOff>47625</xdr:rowOff>
    </xdr:to>
    <xdr:sp>
      <xdr:nvSpPr>
        <xdr:cNvPr id="5" name="AutoShape 6"/>
        <xdr:cNvSpPr>
          <a:spLocks/>
        </xdr:cNvSpPr>
      </xdr:nvSpPr>
      <xdr:spPr>
        <a:xfrm>
          <a:off x="4638675" y="3400425"/>
          <a:ext cx="2200275" cy="809625"/>
        </a:xfrm>
        <a:prstGeom prst="wedgeRoundRectCallout">
          <a:avLst>
            <a:gd name="adj1" fmla="val -17527"/>
            <a:gd name="adj2" fmla="val -135453"/>
          </a:avLst>
        </a:prstGeom>
        <a:solidFill>
          <a:srgbClr val="FFFF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　　</a:t>
          </a: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収　入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研修会等で参加収入がある場合は、予定額を記入する。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9</xdr:col>
      <xdr:colOff>523875</xdr:colOff>
      <xdr:row>15</xdr:row>
      <xdr:rowOff>104775</xdr:rowOff>
    </xdr:from>
    <xdr:to>
      <xdr:col>11</xdr:col>
      <xdr:colOff>638175</xdr:colOff>
      <xdr:row>19</xdr:row>
      <xdr:rowOff>28575</xdr:rowOff>
    </xdr:to>
    <xdr:sp>
      <xdr:nvSpPr>
        <xdr:cNvPr id="6" name="AutoShape 7"/>
        <xdr:cNvSpPr>
          <a:spLocks/>
        </xdr:cNvSpPr>
      </xdr:nvSpPr>
      <xdr:spPr>
        <a:xfrm>
          <a:off x="8010525" y="3238500"/>
          <a:ext cx="1809750" cy="952500"/>
        </a:xfrm>
        <a:prstGeom prst="wedgeRoundRectCallout">
          <a:avLst>
            <a:gd name="adj1" fmla="val 34615"/>
            <a:gd name="adj2" fmla="val -106999"/>
          </a:avLst>
        </a:prstGeom>
        <a:solidFill>
          <a:srgbClr val="FFFF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</a:rPr>
            <a:t>諸謝礼費</a:t>
          </a:r>
          <a:r>
            <a:rPr lang="en-US" cap="none" sz="12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講師料等の謝礼予定額を記入する。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（源泉税を含まない額）</a:t>
          </a:r>
        </a:p>
      </xdr:txBody>
    </xdr:sp>
    <xdr:clientData/>
  </xdr:twoCellAnchor>
  <xdr:twoCellAnchor>
    <xdr:from>
      <xdr:col>5</xdr:col>
      <xdr:colOff>504825</xdr:colOff>
      <xdr:row>3</xdr:row>
      <xdr:rowOff>85725</xdr:rowOff>
    </xdr:from>
    <xdr:to>
      <xdr:col>13</xdr:col>
      <xdr:colOff>85725</xdr:colOff>
      <xdr:row>11</xdr:row>
      <xdr:rowOff>9525</xdr:rowOff>
    </xdr:to>
    <xdr:sp>
      <xdr:nvSpPr>
        <xdr:cNvPr id="7" name="AutoShape 8" descr="10%"/>
        <xdr:cNvSpPr>
          <a:spLocks/>
        </xdr:cNvSpPr>
      </xdr:nvSpPr>
      <xdr:spPr>
        <a:xfrm>
          <a:off x="4848225" y="847725"/>
          <a:ext cx="6115050" cy="1343025"/>
        </a:xfrm>
        <a:prstGeom prst="wedgeRectCallout">
          <a:avLst>
            <a:gd name="adj1" fmla="val 49791"/>
            <a:gd name="adj2" fmla="val 40652"/>
          </a:avLst>
        </a:prstGeom>
        <a:pattFill prst="pct10">
          <a:fgClr>
            <a:srgbClr val="FF0000"/>
          </a:fgClr>
          <a:bgClr>
            <a:srgbClr val="FFFFFF"/>
          </a:bgClr>
        </a:patt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771525</xdr:colOff>
      <xdr:row>5</xdr:row>
      <xdr:rowOff>142875</xdr:rowOff>
    </xdr:from>
    <xdr:to>
      <xdr:col>11</xdr:col>
      <xdr:colOff>95250</xdr:colOff>
      <xdr:row>7</xdr:row>
      <xdr:rowOff>85725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6562725" y="1266825"/>
          <a:ext cx="2714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HG創英角ｺﾞｼｯｸUB"/>
              <a:ea typeface="HG創英角ｺﾞｼｯｸUB"/>
              <a:cs typeface="HG創英角ｺﾞｼｯｸUB"/>
            </a:rPr>
            <a:t>自動計算のため</a:t>
          </a:r>
          <a:r>
            <a:rPr lang="en-US" cap="none" sz="1400" b="0" i="0" u="none" baseline="0">
              <a:solidFill>
                <a:srgbClr val="FF0000"/>
              </a:solidFill>
              <a:latin typeface="HG創英角ｺﾞｼｯｸUB"/>
              <a:ea typeface="HG創英角ｺﾞｼｯｸUB"/>
              <a:cs typeface="HG創英角ｺﾞｼｯｸUB"/>
            </a:rPr>
            <a:t>､</a:t>
          </a:r>
          <a:r>
            <a:rPr lang="en-US" cap="none" sz="1400" b="0" i="0" u="none" baseline="0">
              <a:solidFill>
                <a:srgbClr val="FF0000"/>
              </a:solidFill>
              <a:latin typeface="HG創英角ｺﾞｼｯｸUB"/>
              <a:ea typeface="HG創英角ｺﾞｼｯｸUB"/>
              <a:cs typeface="HG創英角ｺﾞｼｯｸUB"/>
            </a:rPr>
            <a:t>入力しない！</a:t>
          </a:r>
        </a:p>
      </xdr:txBody>
    </xdr:sp>
    <xdr:clientData/>
  </xdr:twoCellAnchor>
  <xdr:twoCellAnchor>
    <xdr:from>
      <xdr:col>2</xdr:col>
      <xdr:colOff>238125</xdr:colOff>
      <xdr:row>22</xdr:row>
      <xdr:rowOff>0</xdr:rowOff>
    </xdr:from>
    <xdr:to>
      <xdr:col>4</xdr:col>
      <xdr:colOff>962025</xdr:colOff>
      <xdr:row>23</xdr:row>
      <xdr:rowOff>228600</xdr:rowOff>
    </xdr:to>
    <xdr:sp>
      <xdr:nvSpPr>
        <xdr:cNvPr id="9" name="AutoShape 2"/>
        <xdr:cNvSpPr>
          <a:spLocks/>
        </xdr:cNvSpPr>
      </xdr:nvSpPr>
      <xdr:spPr>
        <a:xfrm>
          <a:off x="1600200" y="4933950"/>
          <a:ext cx="1981200" cy="485775"/>
        </a:xfrm>
        <a:prstGeom prst="wedgeRoundRectCallout">
          <a:avLst>
            <a:gd name="adj1" fmla="val -73111"/>
            <a:gd name="adj2" fmla="val -52300"/>
          </a:avLst>
        </a:prstGeom>
        <a:solidFill>
          <a:srgbClr val="FFFF99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</a:t>
          </a:r>
          <a:r>
            <a:rPr lang="en-US" cap="none" sz="1200" b="0" i="0" u="none" baseline="0">
              <a:solidFill>
                <a:srgbClr val="000000"/>
              </a:solidFill>
            </a:rPr>
            <a:t>月には事業を行わない。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32"/>
  <sheetViews>
    <sheetView zoomScalePageLayoutView="0" workbookViewId="0" topLeftCell="A19">
      <selection activeCell="E8" sqref="E8"/>
    </sheetView>
  </sheetViews>
  <sheetFormatPr defaultColWidth="0" defaultRowHeight="13.5" zeroHeight="1"/>
  <cols>
    <col min="1" max="1" width="8.875" style="22" customWidth="1"/>
    <col min="2" max="2" width="5.375" style="22" customWidth="1"/>
    <col min="3" max="3" width="11.125" style="22" customWidth="1"/>
    <col min="4" max="4" width="22.625" style="22" customWidth="1"/>
    <col min="5" max="5" width="7.875" style="22" customWidth="1"/>
    <col min="6" max="12" width="11.125" style="22" customWidth="1"/>
    <col min="13" max="13" width="9.00390625" style="22" customWidth="1"/>
    <col min="14" max="16384" width="0" style="22" hidden="1" customWidth="1"/>
  </cols>
  <sheetData>
    <row r="1" spans="1:13" ht="33" customHeight="1" thickBot="1">
      <c r="A1" s="73"/>
      <c r="B1" s="73"/>
      <c r="C1" s="73"/>
      <c r="D1" s="20" t="s">
        <v>29</v>
      </c>
      <c r="E1" s="21" t="s">
        <v>44</v>
      </c>
      <c r="F1" s="21"/>
      <c r="G1" s="21"/>
      <c r="I1" s="23" t="s">
        <v>0</v>
      </c>
      <c r="J1" s="74"/>
      <c r="K1" s="74"/>
      <c r="M1" s="31"/>
    </row>
    <row r="2" spans="1:13" ht="14.25" thickBot="1">
      <c r="A2" s="31"/>
      <c r="B2" s="31"/>
      <c r="C2" s="32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4.25" thickBot="1">
      <c r="A3" s="31"/>
      <c r="B3" s="31" t="s">
        <v>15</v>
      </c>
      <c r="C3" s="32" t="s">
        <v>2</v>
      </c>
      <c r="D3" s="32" t="s">
        <v>24</v>
      </c>
      <c r="E3" s="31" t="s">
        <v>14</v>
      </c>
      <c r="F3" s="33">
        <f aca="true" t="shared" si="0" ref="F3:L3">SUM(F4:F8)</f>
        <v>0</v>
      </c>
      <c r="G3" s="34">
        <f t="shared" si="0"/>
        <v>0</v>
      </c>
      <c r="H3" s="35">
        <f t="shared" si="0"/>
        <v>0</v>
      </c>
      <c r="I3" s="35">
        <f t="shared" si="0"/>
        <v>0</v>
      </c>
      <c r="J3" s="35">
        <f t="shared" si="0"/>
        <v>0</v>
      </c>
      <c r="K3" s="35">
        <f t="shared" si="0"/>
        <v>0</v>
      </c>
      <c r="L3" s="36">
        <f t="shared" si="0"/>
        <v>0</v>
      </c>
      <c r="M3" s="31"/>
    </row>
    <row r="4" spans="1:13" ht="13.5">
      <c r="A4" s="31"/>
      <c r="B4" s="31">
        <v>1</v>
      </c>
      <c r="C4" s="32" t="s">
        <v>16</v>
      </c>
      <c r="D4" s="32" t="s">
        <v>23</v>
      </c>
      <c r="E4" s="31" t="s">
        <v>14</v>
      </c>
      <c r="F4" s="37">
        <f>SUMIF($B$12:$B$31,$B$4,F12:F31)</f>
        <v>0</v>
      </c>
      <c r="G4" s="37">
        <f aca="true" t="shared" si="1" ref="G4:L4">SUMIF($B$12:$B$31,$B$4,G12:G31)</f>
        <v>0</v>
      </c>
      <c r="H4" s="37">
        <f t="shared" si="1"/>
        <v>0</v>
      </c>
      <c r="I4" s="37">
        <f t="shared" si="1"/>
        <v>0</v>
      </c>
      <c r="J4" s="37">
        <f t="shared" si="1"/>
        <v>0</v>
      </c>
      <c r="K4" s="37">
        <f t="shared" si="1"/>
        <v>0</v>
      </c>
      <c r="L4" s="37">
        <f t="shared" si="1"/>
        <v>0</v>
      </c>
      <c r="M4" s="31"/>
    </row>
    <row r="5" spans="1:13" ht="13.5">
      <c r="A5" s="31"/>
      <c r="B5" s="31">
        <v>2</v>
      </c>
      <c r="C5" s="32" t="s">
        <v>17</v>
      </c>
      <c r="D5" s="32" t="s">
        <v>12</v>
      </c>
      <c r="E5" s="31"/>
      <c r="F5" s="38">
        <f>SUMIF($B$12:$B$31,$B$5,F12:F31)</f>
        <v>0</v>
      </c>
      <c r="G5" s="38">
        <f aca="true" t="shared" si="2" ref="G5:L5">SUMIF($B$12:$B$31,$B$5,G12:G31)</f>
        <v>0</v>
      </c>
      <c r="H5" s="38">
        <f t="shared" si="2"/>
        <v>0</v>
      </c>
      <c r="I5" s="38">
        <f t="shared" si="2"/>
        <v>0</v>
      </c>
      <c r="J5" s="38">
        <f t="shared" si="2"/>
        <v>0</v>
      </c>
      <c r="K5" s="38">
        <f t="shared" si="2"/>
        <v>0</v>
      </c>
      <c r="L5" s="38">
        <f t="shared" si="2"/>
        <v>0</v>
      </c>
      <c r="M5" s="31"/>
    </row>
    <row r="6" spans="1:13" ht="13.5">
      <c r="A6" s="31"/>
      <c r="B6" s="31">
        <v>3</v>
      </c>
      <c r="C6" s="32" t="s">
        <v>18</v>
      </c>
      <c r="D6" s="32" t="s">
        <v>12</v>
      </c>
      <c r="E6" s="31"/>
      <c r="F6" s="38">
        <f>SUMIF($B$12:$B$31,$B$6,F12:F31)</f>
        <v>0</v>
      </c>
      <c r="G6" s="38">
        <f aca="true" t="shared" si="3" ref="G6:L6">SUMIF($B$12:$B$31,$B$6,G12:G31)</f>
        <v>0</v>
      </c>
      <c r="H6" s="38">
        <f t="shared" si="3"/>
        <v>0</v>
      </c>
      <c r="I6" s="38">
        <f t="shared" si="3"/>
        <v>0</v>
      </c>
      <c r="J6" s="38">
        <f t="shared" si="3"/>
        <v>0</v>
      </c>
      <c r="K6" s="38">
        <f t="shared" si="3"/>
        <v>0</v>
      </c>
      <c r="L6" s="38">
        <f t="shared" si="3"/>
        <v>0</v>
      </c>
      <c r="M6" s="31"/>
    </row>
    <row r="7" spans="1:13" ht="13.5">
      <c r="A7" s="31"/>
      <c r="B7" s="31">
        <v>4</v>
      </c>
      <c r="C7" s="32" t="s">
        <v>19</v>
      </c>
      <c r="D7" s="32" t="s">
        <v>22</v>
      </c>
      <c r="E7" s="31"/>
      <c r="F7" s="38">
        <f>SUMIF($B$12:$B$31,$B$7,F12:F31)</f>
        <v>0</v>
      </c>
      <c r="G7" s="38">
        <f aca="true" t="shared" si="4" ref="G7:L7">SUMIF($B$12:$B$31,$B$7,G12:G31)</f>
        <v>0</v>
      </c>
      <c r="H7" s="38">
        <f t="shared" si="4"/>
        <v>0</v>
      </c>
      <c r="I7" s="38">
        <f t="shared" si="4"/>
        <v>0</v>
      </c>
      <c r="J7" s="38">
        <f t="shared" si="4"/>
        <v>0</v>
      </c>
      <c r="K7" s="38">
        <f t="shared" si="4"/>
        <v>0</v>
      </c>
      <c r="L7" s="38">
        <f t="shared" si="4"/>
        <v>0</v>
      </c>
      <c r="M7" s="31"/>
    </row>
    <row r="8" spans="1:13" ht="14.25" thickBot="1">
      <c r="A8" s="31"/>
      <c r="B8" s="31">
        <v>5</v>
      </c>
      <c r="C8" s="32" t="s">
        <v>21</v>
      </c>
      <c r="D8" s="32" t="s">
        <v>25</v>
      </c>
      <c r="E8" s="31"/>
      <c r="F8" s="39">
        <f>SUMIF($B$12:$B$31,$B$8,F12:F31)</f>
        <v>0</v>
      </c>
      <c r="G8" s="39">
        <f aca="true" t="shared" si="5" ref="G8:L8">SUMIF($B$12:$B$31,$B$8,G12:G31)</f>
        <v>0</v>
      </c>
      <c r="H8" s="39">
        <f t="shared" si="5"/>
        <v>0</v>
      </c>
      <c r="I8" s="39">
        <f t="shared" si="5"/>
        <v>0</v>
      </c>
      <c r="J8" s="39">
        <f t="shared" si="5"/>
        <v>0</v>
      </c>
      <c r="K8" s="39">
        <f t="shared" si="5"/>
        <v>0</v>
      </c>
      <c r="L8" s="38">
        <f t="shared" si="5"/>
        <v>0</v>
      </c>
      <c r="M8" s="31"/>
    </row>
    <row r="9" spans="1:13" ht="14.25" thickBot="1">
      <c r="A9" s="31"/>
      <c r="B9" s="31"/>
      <c r="C9" s="32"/>
      <c r="D9" s="32"/>
      <c r="E9" s="31"/>
      <c r="F9" s="33" t="s">
        <v>26</v>
      </c>
      <c r="G9" s="40">
        <f>SUM(F3)</f>
        <v>0</v>
      </c>
      <c r="H9" s="33" t="s">
        <v>27</v>
      </c>
      <c r="I9" s="40">
        <f>SUM(G3:L3)</f>
        <v>0</v>
      </c>
      <c r="J9" s="33" t="s">
        <v>28</v>
      </c>
      <c r="K9" s="40">
        <f>G9-I9</f>
        <v>0</v>
      </c>
      <c r="L9" s="41"/>
      <c r="M9" s="31"/>
    </row>
    <row r="10" spans="1:13" ht="14.25" thickBot="1">
      <c r="A10" s="31"/>
      <c r="B10" s="31"/>
      <c r="C10" s="32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s="24" customFormat="1" ht="20.25" customHeight="1" thickBot="1">
      <c r="A11" s="25" t="s">
        <v>1</v>
      </c>
      <c r="B11" s="26" t="s">
        <v>20</v>
      </c>
      <c r="C11" s="26" t="s">
        <v>2</v>
      </c>
      <c r="D11" s="26" t="s">
        <v>3</v>
      </c>
      <c r="E11" s="27" t="s">
        <v>8</v>
      </c>
      <c r="F11" s="26" t="s">
        <v>11</v>
      </c>
      <c r="G11" s="26" t="s">
        <v>4</v>
      </c>
      <c r="H11" s="26" t="s">
        <v>5</v>
      </c>
      <c r="I11" s="26" t="s">
        <v>6</v>
      </c>
      <c r="J11" s="26" t="s">
        <v>9</v>
      </c>
      <c r="K11" s="26" t="s">
        <v>7</v>
      </c>
      <c r="L11" s="28" t="s">
        <v>10</v>
      </c>
      <c r="M11" s="32"/>
    </row>
    <row r="12" spans="1:13" ht="20.25" customHeight="1">
      <c r="A12" s="42"/>
      <c r="B12" s="43"/>
      <c r="C12" s="29" t="e">
        <f>VLOOKUP(B12,$B$4:$C$8,2)</f>
        <v>#N/A</v>
      </c>
      <c r="D12" s="48"/>
      <c r="E12" s="49"/>
      <c r="F12" s="49"/>
      <c r="G12" s="49"/>
      <c r="H12" s="49" t="s">
        <v>14</v>
      </c>
      <c r="I12" s="49"/>
      <c r="J12" s="49"/>
      <c r="K12" s="49"/>
      <c r="L12" s="50"/>
      <c r="M12" s="31"/>
    </row>
    <row r="13" spans="1:13" ht="20.25" customHeight="1">
      <c r="A13" s="44"/>
      <c r="B13" s="45"/>
      <c r="C13" s="29" t="e">
        <f>VLOOKUP(B13,$B$4:$C$8,2)</f>
        <v>#N/A</v>
      </c>
      <c r="D13" s="51"/>
      <c r="E13" s="52"/>
      <c r="F13" s="52"/>
      <c r="G13" s="52"/>
      <c r="H13" s="52"/>
      <c r="I13" s="52"/>
      <c r="J13" s="52"/>
      <c r="K13" s="52"/>
      <c r="L13" s="53"/>
      <c r="M13" s="31"/>
    </row>
    <row r="14" spans="1:13" ht="20.25" customHeight="1">
      <c r="A14" s="44"/>
      <c r="B14" s="45"/>
      <c r="C14" s="29" t="e">
        <f aca="true" t="shared" si="6" ref="C14:C31">VLOOKUP(B14,$B$4:$C$8,2)</f>
        <v>#N/A</v>
      </c>
      <c r="D14" s="51"/>
      <c r="E14" s="52"/>
      <c r="F14" s="52"/>
      <c r="G14" s="52"/>
      <c r="H14" s="52"/>
      <c r="I14" s="52"/>
      <c r="J14" s="52"/>
      <c r="K14" s="52"/>
      <c r="L14" s="53"/>
      <c r="M14" s="31"/>
    </row>
    <row r="15" spans="1:13" ht="20.25" customHeight="1">
      <c r="A15" s="44"/>
      <c r="B15" s="45"/>
      <c r="C15" s="29" t="e">
        <f t="shared" si="6"/>
        <v>#N/A</v>
      </c>
      <c r="D15" s="51"/>
      <c r="E15" s="52"/>
      <c r="F15" s="52"/>
      <c r="G15" s="52"/>
      <c r="H15" s="52"/>
      <c r="I15" s="52"/>
      <c r="J15" s="52"/>
      <c r="K15" s="52"/>
      <c r="L15" s="53"/>
      <c r="M15" s="31"/>
    </row>
    <row r="16" spans="1:13" ht="20.25" customHeight="1">
      <c r="A16" s="44"/>
      <c r="B16" s="45"/>
      <c r="C16" s="29" t="e">
        <f t="shared" si="6"/>
        <v>#N/A</v>
      </c>
      <c r="D16" s="51"/>
      <c r="E16" s="52"/>
      <c r="F16" s="52"/>
      <c r="G16" s="52"/>
      <c r="H16" s="52"/>
      <c r="I16" s="52"/>
      <c r="J16" s="52"/>
      <c r="K16" s="52"/>
      <c r="L16" s="53"/>
      <c r="M16" s="31"/>
    </row>
    <row r="17" spans="1:13" ht="20.25" customHeight="1">
      <c r="A17" s="44"/>
      <c r="B17" s="45"/>
      <c r="C17" s="29" t="e">
        <f t="shared" si="6"/>
        <v>#N/A</v>
      </c>
      <c r="D17" s="51"/>
      <c r="E17" s="52"/>
      <c r="F17" s="52"/>
      <c r="G17" s="52"/>
      <c r="H17" s="52"/>
      <c r="I17" s="52"/>
      <c r="J17" s="52"/>
      <c r="K17" s="52"/>
      <c r="L17" s="53"/>
      <c r="M17" s="31"/>
    </row>
    <row r="18" spans="1:13" ht="20.25" customHeight="1">
      <c r="A18" s="44"/>
      <c r="B18" s="45"/>
      <c r="C18" s="29" t="e">
        <f t="shared" si="6"/>
        <v>#N/A</v>
      </c>
      <c r="D18" s="51"/>
      <c r="E18" s="52"/>
      <c r="F18" s="52"/>
      <c r="G18" s="52"/>
      <c r="H18" s="52"/>
      <c r="I18" s="52"/>
      <c r="J18" s="52"/>
      <c r="K18" s="52"/>
      <c r="L18" s="53"/>
      <c r="M18" s="31"/>
    </row>
    <row r="19" spans="1:13" ht="20.25" customHeight="1">
      <c r="A19" s="44"/>
      <c r="B19" s="45"/>
      <c r="C19" s="29" t="e">
        <f t="shared" si="6"/>
        <v>#N/A</v>
      </c>
      <c r="D19" s="51"/>
      <c r="E19" s="52"/>
      <c r="F19" s="52"/>
      <c r="G19" s="52"/>
      <c r="H19" s="52"/>
      <c r="I19" s="52" t="s">
        <v>13</v>
      </c>
      <c r="J19" s="52"/>
      <c r="K19" s="52"/>
      <c r="L19" s="53"/>
      <c r="M19" s="31"/>
    </row>
    <row r="20" spans="1:13" ht="20.25" customHeight="1">
      <c r="A20" s="44"/>
      <c r="B20" s="45"/>
      <c r="C20" s="29" t="e">
        <f t="shared" si="6"/>
        <v>#N/A</v>
      </c>
      <c r="D20" s="51"/>
      <c r="E20" s="52"/>
      <c r="F20" s="52"/>
      <c r="G20" s="52"/>
      <c r="H20" s="52"/>
      <c r="I20" s="52"/>
      <c r="J20" s="52"/>
      <c r="K20" s="52"/>
      <c r="L20" s="53"/>
      <c r="M20" s="31"/>
    </row>
    <row r="21" spans="1:13" ht="20.25" customHeight="1">
      <c r="A21" s="44"/>
      <c r="B21" s="45"/>
      <c r="C21" s="29" t="e">
        <f t="shared" si="6"/>
        <v>#N/A</v>
      </c>
      <c r="D21" s="51"/>
      <c r="E21" s="52"/>
      <c r="F21" s="52"/>
      <c r="G21" s="52"/>
      <c r="H21" s="52"/>
      <c r="I21" s="52"/>
      <c r="J21" s="52"/>
      <c r="K21" s="52"/>
      <c r="L21" s="53"/>
      <c r="M21" s="31"/>
    </row>
    <row r="22" spans="1:13" ht="20.25" customHeight="1">
      <c r="A22" s="44"/>
      <c r="B22" s="45"/>
      <c r="C22" s="29" t="e">
        <f t="shared" si="6"/>
        <v>#N/A</v>
      </c>
      <c r="D22" s="51"/>
      <c r="E22" s="52"/>
      <c r="F22" s="52"/>
      <c r="G22" s="52"/>
      <c r="H22" s="52"/>
      <c r="I22" s="52"/>
      <c r="J22" s="52"/>
      <c r="K22" s="52"/>
      <c r="L22" s="53"/>
      <c r="M22" s="31"/>
    </row>
    <row r="23" spans="1:13" ht="20.25" customHeight="1">
      <c r="A23" s="44"/>
      <c r="B23" s="45"/>
      <c r="C23" s="29" t="e">
        <f t="shared" si="6"/>
        <v>#N/A</v>
      </c>
      <c r="D23" s="51"/>
      <c r="E23" s="52"/>
      <c r="F23" s="52"/>
      <c r="G23" s="52"/>
      <c r="H23" s="52"/>
      <c r="I23" s="52"/>
      <c r="J23" s="52"/>
      <c r="K23" s="52"/>
      <c r="L23" s="53"/>
      <c r="M23" s="31"/>
    </row>
    <row r="24" spans="1:13" ht="20.25" customHeight="1">
      <c r="A24" s="44"/>
      <c r="B24" s="45"/>
      <c r="C24" s="29" t="e">
        <f t="shared" si="6"/>
        <v>#N/A</v>
      </c>
      <c r="D24" s="51"/>
      <c r="E24" s="52"/>
      <c r="F24" s="52"/>
      <c r="G24" s="52"/>
      <c r="H24" s="52"/>
      <c r="I24" s="52"/>
      <c r="J24" s="52"/>
      <c r="K24" s="52"/>
      <c r="L24" s="53"/>
      <c r="M24" s="31"/>
    </row>
    <row r="25" spans="1:13" ht="20.25" customHeight="1">
      <c r="A25" s="44"/>
      <c r="B25" s="45"/>
      <c r="C25" s="29" t="e">
        <f t="shared" si="6"/>
        <v>#N/A</v>
      </c>
      <c r="D25" s="51"/>
      <c r="E25" s="52"/>
      <c r="F25" s="52"/>
      <c r="G25" s="52"/>
      <c r="H25" s="52"/>
      <c r="I25" s="52"/>
      <c r="J25" s="52"/>
      <c r="K25" s="52"/>
      <c r="L25" s="53"/>
      <c r="M25" s="31"/>
    </row>
    <row r="26" spans="1:13" ht="20.25" customHeight="1">
      <c r="A26" s="44"/>
      <c r="B26" s="45"/>
      <c r="C26" s="29" t="e">
        <f t="shared" si="6"/>
        <v>#N/A</v>
      </c>
      <c r="D26" s="51"/>
      <c r="E26" s="52"/>
      <c r="F26" s="52"/>
      <c r="G26" s="52"/>
      <c r="H26" s="52"/>
      <c r="I26" s="52"/>
      <c r="J26" s="52"/>
      <c r="K26" s="52"/>
      <c r="L26" s="53"/>
      <c r="M26" s="31"/>
    </row>
    <row r="27" spans="1:13" ht="20.25" customHeight="1">
      <c r="A27" s="44"/>
      <c r="B27" s="45"/>
      <c r="C27" s="29" t="e">
        <f t="shared" si="6"/>
        <v>#N/A</v>
      </c>
      <c r="D27" s="51"/>
      <c r="E27" s="52"/>
      <c r="F27" s="52"/>
      <c r="G27" s="52"/>
      <c r="H27" s="52"/>
      <c r="I27" s="52"/>
      <c r="J27" s="52"/>
      <c r="K27" s="52"/>
      <c r="L27" s="53"/>
      <c r="M27" s="31"/>
    </row>
    <row r="28" spans="1:13" ht="20.25" customHeight="1">
      <c r="A28" s="44"/>
      <c r="B28" s="45"/>
      <c r="C28" s="29" t="e">
        <f t="shared" si="6"/>
        <v>#N/A</v>
      </c>
      <c r="D28" s="51"/>
      <c r="E28" s="52"/>
      <c r="F28" s="52"/>
      <c r="G28" s="52"/>
      <c r="H28" s="52"/>
      <c r="I28" s="52"/>
      <c r="J28" s="52"/>
      <c r="K28" s="52"/>
      <c r="L28" s="53"/>
      <c r="M28" s="31"/>
    </row>
    <row r="29" spans="1:13" ht="20.25" customHeight="1">
      <c r="A29" s="44"/>
      <c r="B29" s="45"/>
      <c r="C29" s="29" t="e">
        <f t="shared" si="6"/>
        <v>#N/A</v>
      </c>
      <c r="D29" s="51"/>
      <c r="E29" s="52"/>
      <c r="F29" s="52"/>
      <c r="G29" s="52"/>
      <c r="H29" s="52"/>
      <c r="I29" s="52"/>
      <c r="J29" s="52"/>
      <c r="K29" s="52"/>
      <c r="L29" s="53"/>
      <c r="M29" s="31"/>
    </row>
    <row r="30" spans="1:13" ht="20.25" customHeight="1">
      <c r="A30" s="44"/>
      <c r="B30" s="45"/>
      <c r="C30" s="29" t="e">
        <f t="shared" si="6"/>
        <v>#N/A</v>
      </c>
      <c r="D30" s="51"/>
      <c r="E30" s="52"/>
      <c r="F30" s="52"/>
      <c r="G30" s="52"/>
      <c r="H30" s="52"/>
      <c r="I30" s="52"/>
      <c r="J30" s="52"/>
      <c r="K30" s="52"/>
      <c r="L30" s="53"/>
      <c r="M30" s="31"/>
    </row>
    <row r="31" spans="1:13" ht="20.25" customHeight="1" thickBot="1">
      <c r="A31" s="46"/>
      <c r="B31" s="47"/>
      <c r="C31" s="30" t="e">
        <f t="shared" si="6"/>
        <v>#N/A</v>
      </c>
      <c r="D31" s="54"/>
      <c r="E31" s="55"/>
      <c r="F31" s="55"/>
      <c r="G31" s="55"/>
      <c r="H31" s="55"/>
      <c r="I31" s="55"/>
      <c r="J31" s="55"/>
      <c r="K31" s="55"/>
      <c r="L31" s="56"/>
      <c r="M31" s="31"/>
    </row>
    <row r="32" spans="1:13" ht="20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</sheetData>
  <sheetProtection/>
  <mergeCells count="2">
    <mergeCell ref="A1:C1"/>
    <mergeCell ref="J1:K1"/>
  </mergeCells>
  <printOptions/>
  <pageMargins left="0.41" right="0.55" top="0.29" bottom="0.3" header="0.18" footer="0.19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N31"/>
  <sheetViews>
    <sheetView zoomScale="75" zoomScaleNormal="75" zoomScalePageLayoutView="0" workbookViewId="0" topLeftCell="A1">
      <selection activeCell="R13" sqref="R13"/>
    </sheetView>
  </sheetViews>
  <sheetFormatPr defaultColWidth="9.00390625" defaultRowHeight="13.5"/>
  <cols>
    <col min="2" max="2" width="8.875" style="0" customWidth="1"/>
    <col min="3" max="3" width="5.375" style="0" customWidth="1"/>
    <col min="4" max="4" width="11.125" style="0" customWidth="1"/>
    <col min="5" max="5" width="22.625" style="0" customWidth="1"/>
    <col min="6" max="6" width="7.875" style="0" customWidth="1"/>
    <col min="7" max="13" width="11.125" style="0" customWidth="1"/>
  </cols>
  <sheetData>
    <row r="3" spans="2:12" ht="33" customHeight="1" thickBot="1">
      <c r="B3" s="73" t="s">
        <v>30</v>
      </c>
      <c r="C3" s="73"/>
      <c r="D3" s="73"/>
      <c r="E3" s="19" t="s">
        <v>29</v>
      </c>
      <c r="F3" s="3" t="s">
        <v>44</v>
      </c>
      <c r="G3" s="3"/>
      <c r="H3" s="3"/>
      <c r="J3" s="1" t="s">
        <v>0</v>
      </c>
      <c r="K3" s="74"/>
      <c r="L3" s="74"/>
    </row>
    <row r="4" ht="14.25" thickBot="1">
      <c r="D4" s="2"/>
    </row>
    <row r="5" spans="3:13" ht="14.25" thickBot="1">
      <c r="C5" t="s">
        <v>15</v>
      </c>
      <c r="D5" s="2" t="s">
        <v>2</v>
      </c>
      <c r="E5" s="2" t="s">
        <v>24</v>
      </c>
      <c r="F5" t="s">
        <v>14</v>
      </c>
      <c r="G5" s="4">
        <f aca="true" t="shared" si="0" ref="G5:M5">SUM(G6:G10)</f>
        <v>0</v>
      </c>
      <c r="H5" s="5">
        <f t="shared" si="0"/>
        <v>0</v>
      </c>
      <c r="I5" s="6">
        <f t="shared" si="0"/>
        <v>0</v>
      </c>
      <c r="J5" s="6">
        <f t="shared" si="0"/>
        <v>0</v>
      </c>
      <c r="K5" s="6">
        <f t="shared" si="0"/>
        <v>0</v>
      </c>
      <c r="L5" s="6">
        <f t="shared" si="0"/>
        <v>0</v>
      </c>
      <c r="M5" s="7">
        <f t="shared" si="0"/>
        <v>0</v>
      </c>
    </row>
    <row r="6" spans="3:13" ht="13.5">
      <c r="C6">
        <v>1</v>
      </c>
      <c r="D6" s="2" t="s">
        <v>16</v>
      </c>
      <c r="E6" s="2" t="s">
        <v>23</v>
      </c>
      <c r="F6" t="s">
        <v>14</v>
      </c>
      <c r="G6" s="8">
        <f aca="true" t="shared" si="1" ref="G6:M6">SUMIF($C$14:$C$31,$C$6,G14:G31)</f>
        <v>0</v>
      </c>
      <c r="H6" s="8">
        <f t="shared" si="1"/>
        <v>0</v>
      </c>
      <c r="I6" s="8">
        <f t="shared" si="1"/>
        <v>0</v>
      </c>
      <c r="J6" s="8">
        <f t="shared" si="1"/>
        <v>0</v>
      </c>
      <c r="K6" s="8">
        <f t="shared" si="1"/>
        <v>0</v>
      </c>
      <c r="L6" s="8">
        <f t="shared" si="1"/>
        <v>0</v>
      </c>
      <c r="M6" s="8">
        <f t="shared" si="1"/>
        <v>0</v>
      </c>
    </row>
    <row r="7" spans="3:13" ht="13.5">
      <c r="C7">
        <v>2</v>
      </c>
      <c r="D7" s="2" t="s">
        <v>17</v>
      </c>
      <c r="E7" s="2" t="s">
        <v>12</v>
      </c>
      <c r="G7" s="9">
        <f aca="true" t="shared" si="2" ref="G7:M7">SUMIF($C$14:$C$31,$C$7,G14:G31)</f>
        <v>0</v>
      </c>
      <c r="H7" s="9">
        <f t="shared" si="2"/>
        <v>0</v>
      </c>
      <c r="I7" s="9">
        <f t="shared" si="2"/>
        <v>0</v>
      </c>
      <c r="J7" s="9">
        <f t="shared" si="2"/>
        <v>0</v>
      </c>
      <c r="K7" s="9">
        <f t="shared" si="2"/>
        <v>0</v>
      </c>
      <c r="L7" s="9">
        <f t="shared" si="2"/>
        <v>0</v>
      </c>
      <c r="M7" s="9">
        <f t="shared" si="2"/>
        <v>0</v>
      </c>
    </row>
    <row r="8" spans="3:13" ht="13.5">
      <c r="C8">
        <v>3</v>
      </c>
      <c r="D8" s="2" t="s">
        <v>18</v>
      </c>
      <c r="E8" s="2" t="s">
        <v>12</v>
      </c>
      <c r="G8" s="9">
        <f aca="true" t="shared" si="3" ref="G8:M8">SUMIF($C$14:$C$31,$C$8,G14:G31)</f>
        <v>0</v>
      </c>
      <c r="H8" s="9">
        <f t="shared" si="3"/>
        <v>0</v>
      </c>
      <c r="I8" s="9">
        <f t="shared" si="3"/>
        <v>0</v>
      </c>
      <c r="J8" s="9">
        <f t="shared" si="3"/>
        <v>0</v>
      </c>
      <c r="K8" s="9">
        <f t="shared" si="3"/>
        <v>0</v>
      </c>
      <c r="L8" s="9">
        <f t="shared" si="3"/>
        <v>0</v>
      </c>
      <c r="M8" s="9">
        <f t="shared" si="3"/>
        <v>0</v>
      </c>
    </row>
    <row r="9" spans="3:13" ht="13.5">
      <c r="C9">
        <v>4</v>
      </c>
      <c r="D9" s="2" t="s">
        <v>19</v>
      </c>
      <c r="E9" s="2" t="s">
        <v>22</v>
      </c>
      <c r="G9" s="9">
        <f aca="true" t="shared" si="4" ref="G9:M9">SUMIF($C$14:$C$31,$C$9,G14:G31)</f>
        <v>0</v>
      </c>
      <c r="H9" s="9">
        <f t="shared" si="4"/>
        <v>0</v>
      </c>
      <c r="I9" s="9">
        <f t="shared" si="4"/>
        <v>0</v>
      </c>
      <c r="J9" s="9">
        <f t="shared" si="4"/>
        <v>0</v>
      </c>
      <c r="K9" s="9">
        <f t="shared" si="4"/>
        <v>0</v>
      </c>
      <c r="L9" s="9">
        <f t="shared" si="4"/>
        <v>0</v>
      </c>
      <c r="M9" s="9">
        <f t="shared" si="4"/>
        <v>0</v>
      </c>
    </row>
    <row r="10" spans="1:13" ht="15" thickBot="1">
      <c r="A10" s="75" t="s">
        <v>31</v>
      </c>
      <c r="B10" s="75"/>
      <c r="C10">
        <v>5</v>
      </c>
      <c r="D10" s="2" t="s">
        <v>21</v>
      </c>
      <c r="E10" s="2" t="s">
        <v>25</v>
      </c>
      <c r="G10" s="10">
        <f aca="true" t="shared" si="5" ref="G10:M10">SUMIF($C$14:$C$31,$C$10,G14:G31)</f>
        <v>0</v>
      </c>
      <c r="H10" s="10">
        <f t="shared" si="5"/>
        <v>0</v>
      </c>
      <c r="I10" s="10">
        <f t="shared" si="5"/>
        <v>0</v>
      </c>
      <c r="J10" s="10">
        <f t="shared" si="5"/>
        <v>0</v>
      </c>
      <c r="K10" s="10">
        <f t="shared" si="5"/>
        <v>0</v>
      </c>
      <c r="L10" s="10">
        <f t="shared" si="5"/>
        <v>0</v>
      </c>
      <c r="M10" s="9">
        <f t="shared" si="5"/>
        <v>0</v>
      </c>
    </row>
    <row r="11" spans="4:13" ht="14.25" thickBot="1">
      <c r="D11" s="2"/>
      <c r="E11" s="2"/>
      <c r="G11" s="4" t="s">
        <v>26</v>
      </c>
      <c r="H11" s="11">
        <f>SUM(G5)</f>
        <v>0</v>
      </c>
      <c r="I11" s="4" t="s">
        <v>27</v>
      </c>
      <c r="J11" s="11">
        <f>SUM(H5:M5)</f>
        <v>0</v>
      </c>
      <c r="K11" s="4" t="s">
        <v>28</v>
      </c>
      <c r="L11" s="11">
        <f>H11-J11</f>
        <v>0</v>
      </c>
      <c r="M11" s="12"/>
    </row>
    <row r="12" ht="14.25" thickBot="1">
      <c r="D12" s="2"/>
    </row>
    <row r="13" spans="2:14" s="2" customFormat="1" ht="20.25" customHeight="1" thickBot="1">
      <c r="B13" s="15" t="s">
        <v>1</v>
      </c>
      <c r="C13" s="16" t="s">
        <v>20</v>
      </c>
      <c r="D13" s="16" t="s">
        <v>2</v>
      </c>
      <c r="E13" s="16" t="s">
        <v>3</v>
      </c>
      <c r="F13" s="17" t="s">
        <v>8</v>
      </c>
      <c r="G13" s="16" t="s">
        <v>11</v>
      </c>
      <c r="H13" s="16" t="s">
        <v>4</v>
      </c>
      <c r="I13" s="16" t="s">
        <v>5</v>
      </c>
      <c r="J13" s="16" t="s">
        <v>6</v>
      </c>
      <c r="K13" s="16" t="s">
        <v>9</v>
      </c>
      <c r="L13" s="16" t="s">
        <v>7</v>
      </c>
      <c r="M13" s="18" t="s">
        <v>10</v>
      </c>
      <c r="N13" s="57"/>
    </row>
    <row r="14" spans="2:14" ht="20.25" customHeight="1">
      <c r="B14" s="42"/>
      <c r="C14" s="43"/>
      <c r="D14" s="14" t="e">
        <f>VLOOKUP(C14,$C$6:$D$10,2)</f>
        <v>#N/A</v>
      </c>
      <c r="E14" s="48"/>
      <c r="F14" s="49"/>
      <c r="G14" s="49"/>
      <c r="H14" s="49"/>
      <c r="I14" s="49" t="s">
        <v>14</v>
      </c>
      <c r="J14" s="49"/>
      <c r="K14" s="49"/>
      <c r="L14" s="49"/>
      <c r="M14" s="50"/>
      <c r="N14" s="57"/>
    </row>
    <row r="15" spans="2:13" ht="20.25" customHeight="1">
      <c r="B15" s="44"/>
      <c r="C15" s="45"/>
      <c r="D15" s="14" t="e">
        <f>VLOOKUP(C15,$C$6:$D$10,2)</f>
        <v>#N/A</v>
      </c>
      <c r="E15" s="51"/>
      <c r="F15" s="52"/>
      <c r="G15" s="52"/>
      <c r="H15" s="52"/>
      <c r="I15" s="52"/>
      <c r="J15" s="52"/>
      <c r="K15" s="52"/>
      <c r="L15" s="52"/>
      <c r="M15" s="53"/>
    </row>
    <row r="16" spans="2:13" ht="20.25" customHeight="1">
      <c r="B16" s="44"/>
      <c r="C16" s="45"/>
      <c r="D16" s="14" t="e">
        <f aca="true" t="shared" si="6" ref="D16:D31">VLOOKUP(C16,$C$6:$D$10,2)</f>
        <v>#N/A</v>
      </c>
      <c r="E16" s="51"/>
      <c r="F16" s="52"/>
      <c r="G16" s="52"/>
      <c r="H16" s="52"/>
      <c r="I16" s="52"/>
      <c r="J16" s="52"/>
      <c r="K16" s="52"/>
      <c r="L16" s="52"/>
      <c r="M16" s="53"/>
    </row>
    <row r="17" spans="2:13" ht="20.25" customHeight="1">
      <c r="B17" s="44"/>
      <c r="C17" s="45"/>
      <c r="D17" s="14" t="e">
        <f t="shared" si="6"/>
        <v>#N/A</v>
      </c>
      <c r="E17" s="51"/>
      <c r="F17" s="52"/>
      <c r="G17" s="52"/>
      <c r="H17" s="52"/>
      <c r="I17" s="52"/>
      <c r="J17" s="52"/>
      <c r="K17" s="52"/>
      <c r="L17" s="52"/>
      <c r="M17" s="53"/>
    </row>
    <row r="18" spans="2:13" ht="20.25" customHeight="1">
      <c r="B18" s="44"/>
      <c r="C18" s="45"/>
      <c r="D18" s="14" t="e">
        <f t="shared" si="6"/>
        <v>#N/A</v>
      </c>
      <c r="E18" s="51"/>
      <c r="F18" s="52"/>
      <c r="G18" s="52"/>
      <c r="H18" s="52"/>
      <c r="I18" s="52"/>
      <c r="J18" s="52"/>
      <c r="K18" s="52"/>
      <c r="L18" s="52"/>
      <c r="M18" s="53"/>
    </row>
    <row r="19" spans="2:13" ht="20.25" customHeight="1">
      <c r="B19" s="44"/>
      <c r="C19" s="45"/>
      <c r="D19" s="14" t="e">
        <f t="shared" si="6"/>
        <v>#N/A</v>
      </c>
      <c r="E19" s="51"/>
      <c r="F19" s="52"/>
      <c r="G19" s="52"/>
      <c r="H19" s="52"/>
      <c r="I19" s="52"/>
      <c r="J19" s="52"/>
      <c r="K19" s="52"/>
      <c r="L19" s="52"/>
      <c r="M19" s="53"/>
    </row>
    <row r="20" spans="2:13" ht="20.25" customHeight="1">
      <c r="B20" s="44"/>
      <c r="C20" s="45"/>
      <c r="D20" s="14" t="e">
        <f t="shared" si="6"/>
        <v>#N/A</v>
      </c>
      <c r="E20" s="51"/>
      <c r="F20" s="52"/>
      <c r="G20" s="52"/>
      <c r="H20" s="52"/>
      <c r="I20" s="52"/>
      <c r="J20" s="52"/>
      <c r="K20" s="52"/>
      <c r="L20" s="52"/>
      <c r="M20" s="53"/>
    </row>
    <row r="21" spans="2:13" ht="20.25" customHeight="1">
      <c r="B21" s="44"/>
      <c r="C21" s="45"/>
      <c r="D21" s="14" t="e">
        <f t="shared" si="6"/>
        <v>#N/A</v>
      </c>
      <c r="E21" s="51"/>
      <c r="F21" s="52"/>
      <c r="G21" s="52"/>
      <c r="H21" s="52"/>
      <c r="I21" s="52"/>
      <c r="J21" s="52" t="s">
        <v>13</v>
      </c>
      <c r="K21" s="52"/>
      <c r="L21" s="52"/>
      <c r="M21" s="53"/>
    </row>
    <row r="22" spans="2:13" ht="20.25" customHeight="1">
      <c r="B22" s="44"/>
      <c r="C22" s="45"/>
      <c r="D22" s="14" t="e">
        <f t="shared" si="6"/>
        <v>#N/A</v>
      </c>
      <c r="E22" s="51"/>
      <c r="F22" s="52"/>
      <c r="G22" s="52"/>
      <c r="H22" s="52"/>
      <c r="I22" s="52"/>
      <c r="J22" s="52"/>
      <c r="K22" s="52"/>
      <c r="L22" s="52"/>
      <c r="M22" s="53"/>
    </row>
    <row r="23" spans="2:13" ht="20.25" customHeight="1">
      <c r="B23" s="44"/>
      <c r="C23" s="45"/>
      <c r="D23" s="14" t="e">
        <f t="shared" si="6"/>
        <v>#N/A</v>
      </c>
      <c r="E23" s="51"/>
      <c r="F23" s="52"/>
      <c r="G23" s="52"/>
      <c r="H23" s="52"/>
      <c r="I23" s="52"/>
      <c r="J23" s="52"/>
      <c r="K23" s="52"/>
      <c r="L23" s="52"/>
      <c r="M23" s="53"/>
    </row>
    <row r="24" spans="2:13" ht="20.25" customHeight="1">
      <c r="B24" s="44"/>
      <c r="C24" s="45"/>
      <c r="D24" s="14" t="e">
        <f t="shared" si="6"/>
        <v>#N/A</v>
      </c>
      <c r="E24" s="51"/>
      <c r="F24" s="52"/>
      <c r="G24" s="52"/>
      <c r="H24" s="52"/>
      <c r="I24" s="52"/>
      <c r="J24" s="52"/>
      <c r="K24" s="52"/>
      <c r="L24" s="52"/>
      <c r="M24" s="53"/>
    </row>
    <row r="25" spans="2:13" ht="20.25" customHeight="1">
      <c r="B25" s="44"/>
      <c r="C25" s="45"/>
      <c r="D25" s="14" t="e">
        <f t="shared" si="6"/>
        <v>#N/A</v>
      </c>
      <c r="E25" s="51"/>
      <c r="F25" s="52"/>
      <c r="G25" s="52"/>
      <c r="H25" s="52"/>
      <c r="I25" s="52"/>
      <c r="J25" s="52"/>
      <c r="K25" s="52"/>
      <c r="L25" s="52"/>
      <c r="M25" s="53"/>
    </row>
    <row r="26" spans="2:13" ht="20.25" customHeight="1">
      <c r="B26" s="44"/>
      <c r="C26" s="45"/>
      <c r="D26" s="14" t="e">
        <f t="shared" si="6"/>
        <v>#N/A</v>
      </c>
      <c r="E26" s="51"/>
      <c r="F26" s="52"/>
      <c r="G26" s="52"/>
      <c r="H26" s="52"/>
      <c r="I26" s="52"/>
      <c r="J26" s="52"/>
      <c r="K26" s="52"/>
      <c r="L26" s="52"/>
      <c r="M26" s="53"/>
    </row>
    <row r="27" spans="2:13" ht="20.25" customHeight="1">
      <c r="B27" s="44"/>
      <c r="C27" s="45"/>
      <c r="D27" s="14" t="e">
        <f t="shared" si="6"/>
        <v>#N/A</v>
      </c>
      <c r="E27" s="51"/>
      <c r="F27" s="52"/>
      <c r="G27" s="52"/>
      <c r="H27" s="52"/>
      <c r="I27" s="52"/>
      <c r="J27" s="52"/>
      <c r="K27" s="52"/>
      <c r="L27" s="52"/>
      <c r="M27" s="53"/>
    </row>
    <row r="28" spans="2:13" ht="20.25" customHeight="1">
      <c r="B28" s="44"/>
      <c r="C28" s="45"/>
      <c r="D28" s="14" t="e">
        <f t="shared" si="6"/>
        <v>#N/A</v>
      </c>
      <c r="E28" s="51"/>
      <c r="F28" s="52"/>
      <c r="G28" s="52"/>
      <c r="H28" s="52"/>
      <c r="I28" s="52"/>
      <c r="J28" s="52"/>
      <c r="K28" s="52"/>
      <c r="L28" s="52"/>
      <c r="M28" s="53"/>
    </row>
    <row r="29" spans="2:13" ht="20.25" customHeight="1">
      <c r="B29" s="44"/>
      <c r="C29" s="45"/>
      <c r="D29" s="14" t="e">
        <f t="shared" si="6"/>
        <v>#N/A</v>
      </c>
      <c r="E29" s="51"/>
      <c r="F29" s="52"/>
      <c r="G29" s="52"/>
      <c r="H29" s="52"/>
      <c r="I29" s="52"/>
      <c r="J29" s="52"/>
      <c r="K29" s="52"/>
      <c r="L29" s="52"/>
      <c r="M29" s="53"/>
    </row>
    <row r="30" spans="2:13" ht="20.25" customHeight="1">
      <c r="B30" s="44"/>
      <c r="C30" s="45"/>
      <c r="D30" s="14" t="e">
        <f t="shared" si="6"/>
        <v>#N/A</v>
      </c>
      <c r="E30" s="51"/>
      <c r="F30" s="52"/>
      <c r="G30" s="52"/>
      <c r="H30" s="52"/>
      <c r="I30" s="52"/>
      <c r="J30" s="52"/>
      <c r="K30" s="52"/>
      <c r="L30" s="52"/>
      <c r="M30" s="53"/>
    </row>
    <row r="31" spans="2:13" ht="20.25" customHeight="1" thickBot="1">
      <c r="B31" s="46"/>
      <c r="C31" s="47"/>
      <c r="D31" s="13" t="e">
        <f t="shared" si="6"/>
        <v>#N/A</v>
      </c>
      <c r="E31" s="54"/>
      <c r="F31" s="55"/>
      <c r="G31" s="55"/>
      <c r="H31" s="55"/>
      <c r="I31" s="55"/>
      <c r="J31" s="55"/>
      <c r="K31" s="55"/>
      <c r="L31" s="55"/>
      <c r="M31" s="56"/>
    </row>
  </sheetData>
  <sheetProtection/>
  <mergeCells count="3">
    <mergeCell ref="B3:D3"/>
    <mergeCell ref="K3:L3"/>
    <mergeCell ref="A10:B10"/>
  </mergeCells>
  <printOptions horizontalCentered="1" verticalCentered="1"/>
  <pageMargins left="0.1968503937007874" right="0" top="0.3937007874015748" bottom="0.3937007874015748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M3" sqref="M3"/>
    </sheetView>
  </sheetViews>
  <sheetFormatPr defaultColWidth="0" defaultRowHeight="13.5" customHeight="1" zeroHeight="1"/>
  <cols>
    <col min="1" max="1" width="8.875" style="22" customWidth="1"/>
    <col min="2" max="2" width="5.375" style="22" customWidth="1"/>
    <col min="3" max="3" width="11.125" style="22" customWidth="1"/>
    <col min="4" max="4" width="22.625" style="22" customWidth="1"/>
    <col min="5" max="5" width="7.875" style="22" customWidth="1"/>
    <col min="6" max="12" width="11.125" style="22" customWidth="1"/>
    <col min="13" max="13" width="9.00390625" style="22" customWidth="1"/>
    <col min="14" max="16384" width="0" style="22" hidden="1" customWidth="1"/>
  </cols>
  <sheetData>
    <row r="1" spans="1:13" ht="33" customHeight="1" thickBot="1">
      <c r="A1" s="76" t="s">
        <v>43</v>
      </c>
      <c r="B1" s="76"/>
      <c r="C1" s="76"/>
      <c r="D1" s="20" t="s">
        <v>29</v>
      </c>
      <c r="E1" s="21" t="s">
        <v>44</v>
      </c>
      <c r="F1" s="21"/>
      <c r="G1" s="21"/>
      <c r="I1" s="23" t="s">
        <v>0</v>
      </c>
      <c r="J1" s="77" t="s">
        <v>32</v>
      </c>
      <c r="K1" s="77"/>
      <c r="M1" s="31"/>
    </row>
    <row r="2" spans="1:13" ht="14.25" thickBot="1">
      <c r="A2" s="31"/>
      <c r="B2" s="31"/>
      <c r="C2" s="32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4.25" thickBot="1">
      <c r="A3" s="31"/>
      <c r="B3" s="31" t="s">
        <v>15</v>
      </c>
      <c r="C3" s="32" t="s">
        <v>2</v>
      </c>
      <c r="D3" s="32" t="s">
        <v>24</v>
      </c>
      <c r="E3" s="31" t="s">
        <v>14</v>
      </c>
      <c r="F3" s="33">
        <f aca="true" t="shared" si="0" ref="F3:L3">SUM(F4:F8)</f>
        <v>100000</v>
      </c>
      <c r="G3" s="34">
        <f t="shared" si="0"/>
        <v>130000</v>
      </c>
      <c r="H3" s="35">
        <f t="shared" si="0"/>
        <v>10000</v>
      </c>
      <c r="I3" s="35">
        <f t="shared" si="0"/>
        <v>10000</v>
      </c>
      <c r="J3" s="35">
        <f t="shared" si="0"/>
        <v>10000</v>
      </c>
      <c r="K3" s="35">
        <f t="shared" si="0"/>
        <v>20000</v>
      </c>
      <c r="L3" s="36">
        <f t="shared" si="0"/>
        <v>20000</v>
      </c>
      <c r="M3" s="31"/>
    </row>
    <row r="4" spans="1:13" ht="13.5">
      <c r="A4" s="31"/>
      <c r="B4" s="31">
        <v>1</v>
      </c>
      <c r="C4" s="32" t="s">
        <v>16</v>
      </c>
      <c r="D4" s="32" t="s">
        <v>23</v>
      </c>
      <c r="E4" s="31" t="s">
        <v>14</v>
      </c>
      <c r="F4" s="37">
        <f aca="true" t="shared" si="1" ref="F4:L4">SUMIF($B$12:$B$31,$B$4,F12:F31)</f>
        <v>0</v>
      </c>
      <c r="G4" s="37">
        <f t="shared" si="1"/>
        <v>80000</v>
      </c>
      <c r="H4" s="37">
        <f t="shared" si="1"/>
        <v>0</v>
      </c>
      <c r="I4" s="37">
        <f t="shared" si="1"/>
        <v>0</v>
      </c>
      <c r="J4" s="37">
        <f t="shared" si="1"/>
        <v>0</v>
      </c>
      <c r="K4" s="37">
        <f t="shared" si="1"/>
        <v>0</v>
      </c>
      <c r="L4" s="37">
        <f t="shared" si="1"/>
        <v>0</v>
      </c>
      <c r="M4" s="31"/>
    </row>
    <row r="5" spans="1:13" ht="13.5">
      <c r="A5" s="31"/>
      <c r="B5" s="31">
        <v>2</v>
      </c>
      <c r="C5" s="32" t="s">
        <v>17</v>
      </c>
      <c r="D5" s="32" t="s">
        <v>12</v>
      </c>
      <c r="E5" s="31"/>
      <c r="F5" s="38">
        <f aca="true" t="shared" si="2" ref="F5:L5">SUMIF($B$12:$B$31,$B$5,F12:F31)</f>
        <v>50000</v>
      </c>
      <c r="G5" s="38">
        <f t="shared" si="2"/>
        <v>10000</v>
      </c>
      <c r="H5" s="38">
        <f t="shared" si="2"/>
        <v>5000</v>
      </c>
      <c r="I5" s="38">
        <f t="shared" si="2"/>
        <v>5000</v>
      </c>
      <c r="J5" s="38">
        <f t="shared" si="2"/>
        <v>5000</v>
      </c>
      <c r="K5" s="38">
        <f t="shared" si="2"/>
        <v>10000</v>
      </c>
      <c r="L5" s="38">
        <f t="shared" si="2"/>
        <v>0</v>
      </c>
      <c r="M5" s="31"/>
    </row>
    <row r="6" spans="1:13" ht="13.5">
      <c r="A6" s="31"/>
      <c r="B6" s="31">
        <v>3</v>
      </c>
      <c r="C6" s="32" t="s">
        <v>18</v>
      </c>
      <c r="D6" s="32" t="s">
        <v>12</v>
      </c>
      <c r="E6" s="31"/>
      <c r="F6" s="38">
        <f aca="true" t="shared" si="3" ref="F6:L6">SUMIF($B$12:$B$31,$B$6,F12:F31)</f>
        <v>50000</v>
      </c>
      <c r="G6" s="38">
        <f t="shared" si="3"/>
        <v>10000</v>
      </c>
      <c r="H6" s="38">
        <f t="shared" si="3"/>
        <v>5000</v>
      </c>
      <c r="I6" s="38">
        <f t="shared" si="3"/>
        <v>5000</v>
      </c>
      <c r="J6" s="38">
        <f t="shared" si="3"/>
        <v>5000</v>
      </c>
      <c r="K6" s="38">
        <f t="shared" si="3"/>
        <v>10000</v>
      </c>
      <c r="L6" s="38">
        <f t="shared" si="3"/>
        <v>10000</v>
      </c>
      <c r="M6" s="31"/>
    </row>
    <row r="7" spans="1:13" ht="13.5">
      <c r="A7" s="31"/>
      <c r="B7" s="31">
        <v>4</v>
      </c>
      <c r="C7" s="32" t="s">
        <v>19</v>
      </c>
      <c r="D7" s="32" t="s">
        <v>22</v>
      </c>
      <c r="E7" s="31"/>
      <c r="F7" s="38">
        <f aca="true" t="shared" si="4" ref="F7:L7">SUMIF($B$12:$B$31,$B$7,F12:F31)</f>
        <v>0</v>
      </c>
      <c r="G7" s="38">
        <f t="shared" si="4"/>
        <v>0</v>
      </c>
      <c r="H7" s="38">
        <f t="shared" si="4"/>
        <v>0</v>
      </c>
      <c r="I7" s="38">
        <f t="shared" si="4"/>
        <v>0</v>
      </c>
      <c r="J7" s="38">
        <f t="shared" si="4"/>
        <v>0</v>
      </c>
      <c r="K7" s="38">
        <f t="shared" si="4"/>
        <v>0</v>
      </c>
      <c r="L7" s="38">
        <f t="shared" si="4"/>
        <v>0</v>
      </c>
      <c r="M7" s="31"/>
    </row>
    <row r="8" spans="1:13" ht="14.25" thickBot="1">
      <c r="A8" s="31"/>
      <c r="B8" s="31">
        <v>5</v>
      </c>
      <c r="C8" s="32" t="s">
        <v>21</v>
      </c>
      <c r="D8" s="32" t="s">
        <v>25</v>
      </c>
      <c r="E8" s="31"/>
      <c r="F8" s="39">
        <f aca="true" t="shared" si="5" ref="F8:L8">SUMIF($B$12:$B$31,$B$8,F12:F31)</f>
        <v>0</v>
      </c>
      <c r="G8" s="39">
        <f t="shared" si="5"/>
        <v>30000</v>
      </c>
      <c r="H8" s="39">
        <f t="shared" si="5"/>
        <v>0</v>
      </c>
      <c r="I8" s="39">
        <f t="shared" si="5"/>
        <v>0</v>
      </c>
      <c r="J8" s="39">
        <f t="shared" si="5"/>
        <v>0</v>
      </c>
      <c r="K8" s="39">
        <f t="shared" si="5"/>
        <v>0</v>
      </c>
      <c r="L8" s="38">
        <f t="shared" si="5"/>
        <v>10000</v>
      </c>
      <c r="M8" s="31"/>
    </row>
    <row r="9" spans="1:13" ht="14.25" thickBot="1">
      <c r="A9" s="31"/>
      <c r="B9" s="31"/>
      <c r="C9" s="32"/>
      <c r="D9" s="32"/>
      <c r="E9" s="31"/>
      <c r="F9" s="33" t="s">
        <v>26</v>
      </c>
      <c r="G9" s="40">
        <f>SUM(F3)</f>
        <v>100000</v>
      </c>
      <c r="H9" s="33" t="s">
        <v>27</v>
      </c>
      <c r="I9" s="40">
        <f>SUM(G3:L3)</f>
        <v>200000</v>
      </c>
      <c r="J9" s="33" t="s">
        <v>28</v>
      </c>
      <c r="K9" s="40">
        <f>G9-I9</f>
        <v>-100000</v>
      </c>
      <c r="L9" s="41"/>
      <c r="M9" s="31"/>
    </row>
    <row r="10" spans="1:13" ht="14.25" thickBot="1">
      <c r="A10" s="31"/>
      <c r="B10" s="31"/>
      <c r="C10" s="32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s="24" customFormat="1" ht="20.25" customHeight="1" thickBot="1">
      <c r="A11" s="25" t="s">
        <v>1</v>
      </c>
      <c r="B11" s="26" t="s">
        <v>15</v>
      </c>
      <c r="C11" s="26" t="s">
        <v>2</v>
      </c>
      <c r="D11" s="26" t="s">
        <v>3</v>
      </c>
      <c r="E11" s="27" t="s">
        <v>8</v>
      </c>
      <c r="F11" s="26" t="s">
        <v>11</v>
      </c>
      <c r="G11" s="26" t="s">
        <v>4</v>
      </c>
      <c r="H11" s="26" t="s">
        <v>5</v>
      </c>
      <c r="I11" s="26" t="s">
        <v>6</v>
      </c>
      <c r="J11" s="26" t="s">
        <v>9</v>
      </c>
      <c r="K11" s="26" t="s">
        <v>7</v>
      </c>
      <c r="L11" s="28" t="s">
        <v>10</v>
      </c>
      <c r="M11" s="32"/>
    </row>
    <row r="12" spans="1:13" ht="20.25" customHeight="1">
      <c r="A12" s="58">
        <v>39929</v>
      </c>
      <c r="B12" s="59">
        <v>1</v>
      </c>
      <c r="C12" s="60" t="str">
        <f>VLOOKUP(B12,$B$4:$C$8,2)</f>
        <v>会議</v>
      </c>
      <c r="D12" s="61" t="s">
        <v>36</v>
      </c>
      <c r="E12" s="62">
        <v>5</v>
      </c>
      <c r="F12" s="63"/>
      <c r="G12" s="63">
        <v>10000</v>
      </c>
      <c r="H12" s="63" t="s">
        <v>42</v>
      </c>
      <c r="I12" s="63"/>
      <c r="J12" s="63"/>
      <c r="K12" s="63"/>
      <c r="L12" s="64"/>
      <c r="M12" s="31"/>
    </row>
    <row r="13" spans="1:13" ht="20.25" customHeight="1">
      <c r="A13" s="65">
        <v>39957</v>
      </c>
      <c r="B13" s="66">
        <v>1</v>
      </c>
      <c r="C13" s="60" t="str">
        <f>VLOOKUP(B13,$B$4:$C$8,2)</f>
        <v>会議</v>
      </c>
      <c r="D13" s="67" t="s">
        <v>39</v>
      </c>
      <c r="E13" s="68">
        <v>20</v>
      </c>
      <c r="F13" s="69"/>
      <c r="G13" s="69">
        <v>30000</v>
      </c>
      <c r="H13" s="69"/>
      <c r="I13" s="69"/>
      <c r="J13" s="69"/>
      <c r="K13" s="69"/>
      <c r="L13" s="70"/>
      <c r="M13" s="31"/>
    </row>
    <row r="14" spans="1:13" ht="20.25" customHeight="1">
      <c r="A14" s="65">
        <v>40022</v>
      </c>
      <c r="B14" s="66">
        <v>1</v>
      </c>
      <c r="C14" s="60" t="str">
        <f aca="true" t="shared" si="6" ref="C14:C20">VLOOKUP(B14,$B$4:$C$8,2)</f>
        <v>会議</v>
      </c>
      <c r="D14" s="67" t="s">
        <v>38</v>
      </c>
      <c r="E14" s="68">
        <v>30</v>
      </c>
      <c r="F14" s="69"/>
      <c r="G14" s="69">
        <v>10000</v>
      </c>
      <c r="H14" s="69"/>
      <c r="I14" s="69"/>
      <c r="J14" s="69"/>
      <c r="K14" s="69"/>
      <c r="L14" s="70"/>
      <c r="M14" s="31"/>
    </row>
    <row r="15" spans="1:13" ht="20.25" customHeight="1">
      <c r="A15" s="65">
        <v>40083</v>
      </c>
      <c r="B15" s="66">
        <v>1</v>
      </c>
      <c r="C15" s="60" t="str">
        <f t="shared" si="6"/>
        <v>会議</v>
      </c>
      <c r="D15" s="67" t="s">
        <v>37</v>
      </c>
      <c r="E15" s="68">
        <v>5</v>
      </c>
      <c r="F15" s="69"/>
      <c r="G15" s="69">
        <v>10000</v>
      </c>
      <c r="H15" s="69"/>
      <c r="I15" s="69"/>
      <c r="J15" s="69"/>
      <c r="K15" s="69"/>
      <c r="L15" s="70"/>
      <c r="M15" s="31"/>
    </row>
    <row r="16" spans="1:13" ht="20.25" customHeight="1">
      <c r="A16" s="65">
        <v>40094</v>
      </c>
      <c r="B16" s="66">
        <v>3</v>
      </c>
      <c r="C16" s="60" t="str">
        <f t="shared" si="6"/>
        <v>実技講習</v>
      </c>
      <c r="D16" s="67" t="s">
        <v>33</v>
      </c>
      <c r="E16" s="68">
        <v>50</v>
      </c>
      <c r="F16" s="69">
        <v>50000</v>
      </c>
      <c r="G16" s="69">
        <v>10000</v>
      </c>
      <c r="H16" s="69">
        <v>5000</v>
      </c>
      <c r="I16" s="69">
        <v>5000</v>
      </c>
      <c r="J16" s="69">
        <v>5000</v>
      </c>
      <c r="K16" s="69">
        <v>10000</v>
      </c>
      <c r="L16" s="70">
        <v>10000</v>
      </c>
      <c r="M16" s="31"/>
    </row>
    <row r="17" spans="1:13" ht="20.25" customHeight="1">
      <c r="A17" s="65">
        <v>40103</v>
      </c>
      <c r="B17" s="66">
        <v>5</v>
      </c>
      <c r="C17" s="60" t="str">
        <f t="shared" si="6"/>
        <v>その他</v>
      </c>
      <c r="D17" s="67" t="s">
        <v>34</v>
      </c>
      <c r="E17" s="68">
        <v>15</v>
      </c>
      <c r="F17" s="69"/>
      <c r="G17" s="69">
        <v>30000</v>
      </c>
      <c r="H17" s="69"/>
      <c r="I17" s="69"/>
      <c r="J17" s="69"/>
      <c r="K17" s="69"/>
      <c r="L17" s="70">
        <v>10000</v>
      </c>
      <c r="M17" s="31"/>
    </row>
    <row r="18" spans="1:13" ht="20.25" customHeight="1">
      <c r="A18" s="65">
        <v>40141</v>
      </c>
      <c r="B18" s="66">
        <v>1</v>
      </c>
      <c r="C18" s="60" t="str">
        <f t="shared" si="6"/>
        <v>会議</v>
      </c>
      <c r="D18" s="67" t="s">
        <v>41</v>
      </c>
      <c r="E18" s="68">
        <v>5</v>
      </c>
      <c r="F18" s="69"/>
      <c r="G18" s="69">
        <v>10000</v>
      </c>
      <c r="H18" s="69"/>
      <c r="I18" s="69"/>
      <c r="J18" s="69"/>
      <c r="K18" s="69"/>
      <c r="L18" s="70"/>
      <c r="M18" s="31"/>
    </row>
    <row r="19" spans="1:13" ht="20.25" customHeight="1">
      <c r="A19" s="65">
        <v>40160</v>
      </c>
      <c r="B19" s="66">
        <v>1</v>
      </c>
      <c r="C19" s="60" t="str">
        <f t="shared" si="6"/>
        <v>会議</v>
      </c>
      <c r="D19" s="67" t="s">
        <v>40</v>
      </c>
      <c r="E19" s="68">
        <v>30</v>
      </c>
      <c r="F19" s="69"/>
      <c r="G19" s="69">
        <v>10000</v>
      </c>
      <c r="H19" s="69"/>
      <c r="I19" s="69"/>
      <c r="J19" s="69"/>
      <c r="K19" s="69"/>
      <c r="L19" s="70"/>
      <c r="M19" s="31"/>
    </row>
    <row r="20" spans="1:13" ht="20.25" customHeight="1">
      <c r="A20" s="65">
        <v>39854</v>
      </c>
      <c r="B20" s="66">
        <v>2</v>
      </c>
      <c r="C20" s="60" t="str">
        <f t="shared" si="6"/>
        <v>研修会</v>
      </c>
      <c r="D20" s="67" t="s">
        <v>35</v>
      </c>
      <c r="E20" s="68">
        <v>50</v>
      </c>
      <c r="F20" s="69">
        <v>50000</v>
      </c>
      <c r="G20" s="69">
        <v>10000</v>
      </c>
      <c r="H20" s="69">
        <v>5000</v>
      </c>
      <c r="I20" s="69">
        <v>5000</v>
      </c>
      <c r="J20" s="69">
        <v>5000</v>
      </c>
      <c r="K20" s="69">
        <v>10000</v>
      </c>
      <c r="L20" s="70"/>
      <c r="M20" s="31"/>
    </row>
    <row r="21" spans="1:13" ht="20.25" customHeight="1">
      <c r="A21" s="65"/>
      <c r="B21" s="66"/>
      <c r="C21" s="60"/>
      <c r="D21" s="67"/>
      <c r="E21" s="68"/>
      <c r="F21" s="69"/>
      <c r="G21" s="69"/>
      <c r="H21" s="71"/>
      <c r="I21" s="71"/>
      <c r="J21" s="71"/>
      <c r="K21" s="71"/>
      <c r="L21" s="72"/>
      <c r="M21" s="31"/>
    </row>
    <row r="22" spans="1:13" ht="20.25" customHeight="1">
      <c r="A22" s="44"/>
      <c r="B22" s="45"/>
      <c r="C22" s="29"/>
      <c r="D22" s="51"/>
      <c r="E22" s="52"/>
      <c r="F22" s="52"/>
      <c r="G22" s="52"/>
      <c r="H22" s="52"/>
      <c r="I22" s="52"/>
      <c r="J22" s="52"/>
      <c r="K22" s="52"/>
      <c r="L22" s="53"/>
      <c r="M22" s="31"/>
    </row>
    <row r="23" spans="1:13" ht="20.25" customHeight="1">
      <c r="A23" s="44"/>
      <c r="B23" s="45"/>
      <c r="C23" s="29"/>
      <c r="D23" s="51"/>
      <c r="E23" s="52"/>
      <c r="F23" s="52"/>
      <c r="G23" s="52"/>
      <c r="H23" s="52"/>
      <c r="I23" s="52"/>
      <c r="J23" s="52"/>
      <c r="K23" s="52"/>
      <c r="L23" s="53"/>
      <c r="M23" s="31"/>
    </row>
    <row r="24" spans="1:13" ht="20.25" customHeight="1">
      <c r="A24" s="44"/>
      <c r="B24" s="45"/>
      <c r="C24" s="29"/>
      <c r="D24" s="51"/>
      <c r="E24" s="52"/>
      <c r="F24" s="52"/>
      <c r="G24" s="52"/>
      <c r="H24" s="52"/>
      <c r="I24" s="52"/>
      <c r="J24" s="52"/>
      <c r="K24" s="52"/>
      <c r="L24" s="53"/>
      <c r="M24" s="31"/>
    </row>
    <row r="25" spans="1:13" ht="20.25" customHeight="1">
      <c r="A25" s="44"/>
      <c r="B25" s="45"/>
      <c r="C25" s="29"/>
      <c r="D25" s="51"/>
      <c r="E25" s="52"/>
      <c r="F25" s="52"/>
      <c r="G25" s="52"/>
      <c r="H25" s="52"/>
      <c r="I25" s="52"/>
      <c r="J25" s="52"/>
      <c r="K25" s="52"/>
      <c r="L25" s="53"/>
      <c r="M25" s="31"/>
    </row>
    <row r="26" spans="1:13" ht="20.25" customHeight="1">
      <c r="A26" s="44"/>
      <c r="B26" s="45"/>
      <c r="C26" s="29"/>
      <c r="D26" s="51"/>
      <c r="E26" s="52"/>
      <c r="F26" s="52"/>
      <c r="G26" s="52"/>
      <c r="H26" s="52"/>
      <c r="I26" s="52"/>
      <c r="J26" s="52"/>
      <c r="K26" s="52"/>
      <c r="L26" s="53"/>
      <c r="M26" s="31"/>
    </row>
    <row r="27" spans="1:13" ht="20.25" customHeight="1">
      <c r="A27" s="44"/>
      <c r="B27" s="45"/>
      <c r="C27" s="29"/>
      <c r="D27" s="51"/>
      <c r="E27" s="52"/>
      <c r="F27" s="52"/>
      <c r="G27" s="52"/>
      <c r="H27" s="52"/>
      <c r="I27" s="52"/>
      <c r="J27" s="52"/>
      <c r="K27" s="52"/>
      <c r="L27" s="53"/>
      <c r="M27" s="31"/>
    </row>
    <row r="28" spans="1:13" ht="20.25" customHeight="1">
      <c r="A28" s="44"/>
      <c r="B28" s="45"/>
      <c r="C28" s="29"/>
      <c r="D28" s="51"/>
      <c r="E28" s="52"/>
      <c r="F28" s="52"/>
      <c r="G28" s="52"/>
      <c r="H28" s="52"/>
      <c r="I28" s="52"/>
      <c r="J28" s="52"/>
      <c r="K28" s="52"/>
      <c r="L28" s="53"/>
      <c r="M28" s="31"/>
    </row>
    <row r="29" spans="1:13" ht="20.25" customHeight="1">
      <c r="A29" s="44"/>
      <c r="B29" s="45"/>
      <c r="C29" s="29"/>
      <c r="D29" s="51"/>
      <c r="E29" s="52"/>
      <c r="F29" s="52"/>
      <c r="G29" s="52"/>
      <c r="H29" s="52"/>
      <c r="I29" s="52"/>
      <c r="J29" s="52"/>
      <c r="K29" s="52"/>
      <c r="L29" s="53"/>
      <c r="M29" s="31"/>
    </row>
    <row r="30" spans="1:13" ht="20.25" customHeight="1">
      <c r="A30" s="44"/>
      <c r="B30" s="45"/>
      <c r="C30" s="29"/>
      <c r="D30" s="51"/>
      <c r="E30" s="52"/>
      <c r="F30" s="52"/>
      <c r="G30" s="52"/>
      <c r="H30" s="52"/>
      <c r="I30" s="52"/>
      <c r="J30" s="52"/>
      <c r="K30" s="52"/>
      <c r="L30" s="53"/>
      <c r="M30" s="31"/>
    </row>
    <row r="31" spans="1:13" ht="20.25" customHeight="1" thickBot="1">
      <c r="A31" s="46"/>
      <c r="B31" s="47"/>
      <c r="C31" s="30"/>
      <c r="D31" s="54"/>
      <c r="E31" s="55"/>
      <c r="F31" s="55"/>
      <c r="G31" s="55"/>
      <c r="H31" s="55"/>
      <c r="I31" s="55"/>
      <c r="J31" s="55"/>
      <c r="K31" s="55"/>
      <c r="L31" s="56"/>
      <c r="M31" s="31"/>
    </row>
    <row r="32" spans="1:13" ht="20.2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</row>
    <row r="33" ht="13.5" customHeight="1"/>
  </sheetData>
  <sheetProtection/>
  <mergeCells count="2">
    <mergeCell ref="A1:C1"/>
    <mergeCell ref="J1:K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財団法人船員保険会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横浜病院</dc:creator>
  <cp:keywords/>
  <dc:description/>
  <cp:lastModifiedBy>Owner</cp:lastModifiedBy>
  <cp:lastPrinted>2009-11-11T06:51:16Z</cp:lastPrinted>
  <dcterms:created xsi:type="dcterms:W3CDTF">2005-11-18T05:15:38Z</dcterms:created>
  <dcterms:modified xsi:type="dcterms:W3CDTF">2019-02-12T10:09:48Z</dcterms:modified>
  <cp:category/>
  <cp:version/>
  <cp:contentType/>
  <cp:contentStatus/>
</cp:coreProperties>
</file>